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225" windowHeight="11760"/>
  </bookViews>
  <sheets>
    <sheet name="Брус свеж" sheetId="3" r:id="rId1"/>
    <sheet name="Короба" sheetId="4" r:id="rId2"/>
    <sheet name="Лист1" sheetId="5" r:id="rId3"/>
    <sheet name="Лист2" sheetId="6" r:id="rId4"/>
  </sheets>
  <definedNames>
    <definedName name="_xlnm.Print_Area" localSheetId="0">'Брус свеж'!$A$1:$H$52</definedName>
    <definedName name="_xlnm.Print_Area" localSheetId="1">Короба!$A$1:$J$27</definedName>
  </definedNames>
  <calcPr calcId="145621"/>
</workbook>
</file>

<file path=xl/calcChain.xml><?xml version="1.0" encoding="utf-8"?>
<calcChain xmlns="http://schemas.openxmlformats.org/spreadsheetml/2006/main">
  <c r="I3" i="5"/>
  <c r="J3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F26" i="3"/>
  <c r="F27"/>
  <c r="F28"/>
  <c r="F29"/>
  <c r="F30"/>
  <c r="F31"/>
  <c r="F32"/>
  <c r="F33"/>
  <c r="C31"/>
  <c r="C32"/>
  <c r="C33"/>
  <c r="C30"/>
  <c r="E5" i="4"/>
  <c r="H5"/>
  <c r="E6"/>
  <c r="H6"/>
  <c r="E7"/>
  <c r="H7"/>
  <c r="E8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4"/>
  <c r="H4"/>
  <c r="C5"/>
  <c r="G5"/>
  <c r="C6"/>
  <c r="G6"/>
  <c r="C7"/>
  <c r="G7"/>
  <c r="C8"/>
  <c r="G8"/>
  <c r="C9"/>
  <c r="G9"/>
  <c r="C10"/>
  <c r="G10"/>
  <c r="C11"/>
  <c r="G11"/>
  <c r="C12"/>
  <c r="G12"/>
  <c r="C13"/>
  <c r="G13"/>
  <c r="C14"/>
  <c r="G14"/>
  <c r="C15"/>
  <c r="G15"/>
  <c r="C16"/>
  <c r="G16"/>
  <c r="C17"/>
  <c r="G17"/>
  <c r="C18"/>
  <c r="G18"/>
  <c r="C19"/>
  <c r="G19"/>
  <c r="C20"/>
  <c r="G20"/>
  <c r="C21"/>
  <c r="G21"/>
  <c r="C22"/>
  <c r="G22"/>
  <c r="C23"/>
  <c r="G23"/>
  <c r="C24"/>
  <c r="G24"/>
  <c r="C25"/>
  <c r="G25"/>
  <c r="C26"/>
  <c r="G26"/>
  <c r="C27"/>
  <c r="G27"/>
  <c r="C4"/>
  <c r="G4"/>
  <c r="E9" i="3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C9"/>
  <c r="C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"/>
  <c r="G27"/>
  <c r="G28"/>
  <c r="G29"/>
  <c r="G30"/>
  <c r="G31"/>
  <c r="G32"/>
  <c r="G33"/>
  <c r="G26"/>
  <c r="G7"/>
  <c r="G11"/>
  <c r="G15"/>
  <c r="G16"/>
  <c r="G17"/>
  <c r="G20"/>
  <c r="G22"/>
  <c r="G24"/>
  <c r="G25"/>
  <c r="F7"/>
  <c r="F11"/>
  <c r="F15"/>
  <c r="F16"/>
  <c r="F17"/>
  <c r="F20"/>
  <c r="F22"/>
  <c r="F24"/>
  <c r="F25"/>
  <c r="E4"/>
  <c r="E5"/>
  <c r="E6"/>
  <c r="E7"/>
  <c r="E8"/>
  <c r="E3"/>
  <c r="C4"/>
  <c r="C5"/>
  <c r="C7"/>
  <c r="C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9"/>
  <c r="C3"/>
</calcChain>
</file>

<file path=xl/sharedStrings.xml><?xml version="1.0" encoding="utf-8"?>
<sst xmlns="http://schemas.openxmlformats.org/spreadsheetml/2006/main" count="244" uniqueCount="115">
  <si>
    <t>№</t>
  </si>
  <si>
    <t>Кол-во м/п в м3</t>
  </si>
  <si>
    <t>200х150</t>
  </si>
  <si>
    <t>200х80</t>
  </si>
  <si>
    <t>150х150</t>
  </si>
  <si>
    <t>150х100</t>
  </si>
  <si>
    <t>150х50</t>
  </si>
  <si>
    <t>120х120</t>
  </si>
  <si>
    <t>120х100</t>
  </si>
  <si>
    <t>120х80</t>
  </si>
  <si>
    <t>120х50</t>
  </si>
  <si>
    <t>100х100</t>
  </si>
  <si>
    <t>100х70</t>
  </si>
  <si>
    <t>100х60</t>
  </si>
  <si>
    <t>100х50</t>
  </si>
  <si>
    <t>100х40</t>
  </si>
  <si>
    <t>100х20</t>
  </si>
  <si>
    <t>80х80</t>
  </si>
  <si>
    <t>80х60</t>
  </si>
  <si>
    <t>80х50</t>
  </si>
  <si>
    <t>70х70</t>
  </si>
  <si>
    <t>70х50</t>
  </si>
  <si>
    <t>60х40</t>
  </si>
  <si>
    <t>50х50</t>
  </si>
  <si>
    <t>50х40</t>
  </si>
  <si>
    <t>50х30</t>
  </si>
  <si>
    <t>50х20</t>
  </si>
  <si>
    <t>40х40</t>
  </si>
  <si>
    <t>40х30</t>
  </si>
  <si>
    <t>30х30</t>
  </si>
  <si>
    <t>20х30</t>
  </si>
  <si>
    <t>20х40</t>
  </si>
  <si>
    <t>60х60</t>
  </si>
  <si>
    <r>
      <t xml:space="preserve">Цена за м.п      </t>
    </r>
    <r>
      <rPr>
        <b/>
        <sz val="11"/>
        <color indexed="62"/>
        <rFont val="Times New Roman"/>
        <family val="1"/>
        <charset val="204"/>
      </rPr>
      <t>строганный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свежепил</t>
    </r>
  </si>
  <si>
    <r>
      <t xml:space="preserve">Цена за м.п      </t>
    </r>
    <r>
      <rPr>
        <b/>
        <sz val="11"/>
        <color indexed="62"/>
        <rFont val="Times New Roman"/>
        <family val="1"/>
        <charset val="204"/>
      </rPr>
      <t>строганный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сухой</t>
    </r>
  </si>
  <si>
    <r>
      <t xml:space="preserve">Цена за м3      </t>
    </r>
    <r>
      <rPr>
        <b/>
        <sz val="11"/>
        <color indexed="62"/>
        <rFont val="Times New Roman"/>
        <family val="1"/>
        <charset val="204"/>
      </rPr>
      <t>строганный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свежепил</t>
    </r>
  </si>
  <si>
    <r>
      <t xml:space="preserve">Цена за м3      </t>
    </r>
    <r>
      <rPr>
        <b/>
        <sz val="11"/>
        <color indexed="62"/>
        <rFont val="Times New Roman"/>
        <family val="1"/>
        <charset val="204"/>
      </rPr>
      <t>строганный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сухой</t>
    </r>
  </si>
  <si>
    <r>
      <t xml:space="preserve">Цена за м3       </t>
    </r>
    <r>
      <rPr>
        <b/>
        <sz val="11"/>
        <color indexed="62"/>
        <rFont val="Times New Roman"/>
        <family val="1"/>
        <charset val="204"/>
      </rPr>
      <t>не строганный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свежепил</t>
    </r>
  </si>
  <si>
    <r>
      <t xml:space="preserve">Цена за м3       </t>
    </r>
    <r>
      <rPr>
        <b/>
        <sz val="11"/>
        <color indexed="62"/>
        <rFont val="Times New Roman"/>
        <family val="1"/>
        <charset val="204"/>
      </rPr>
      <t>не строганный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сухой</t>
    </r>
  </si>
  <si>
    <t>-</t>
  </si>
  <si>
    <r>
      <t xml:space="preserve">Цена за м.п     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>сухой</t>
    </r>
  </si>
  <si>
    <r>
      <t xml:space="preserve">Цена за м.п      </t>
    </r>
    <r>
      <rPr>
        <b/>
        <sz val="11"/>
        <color indexed="10"/>
        <rFont val="Times New Roman"/>
        <family val="1"/>
        <charset val="204"/>
      </rPr>
      <t>свежепил 4;4.5м</t>
    </r>
  </si>
  <si>
    <r>
      <t xml:space="preserve">Цена за м.п      </t>
    </r>
    <r>
      <rPr>
        <b/>
        <sz val="11"/>
        <color indexed="10"/>
        <rFont val="Times New Roman"/>
        <family val="1"/>
        <charset val="204"/>
      </rPr>
      <t>свежепил 3м  6м</t>
    </r>
  </si>
  <si>
    <t>Короба</t>
  </si>
  <si>
    <t xml:space="preserve"> мм</t>
  </si>
  <si>
    <t xml:space="preserve">Цена заказчика </t>
  </si>
  <si>
    <t>Цена за м3</t>
  </si>
  <si>
    <t>грн/м3</t>
  </si>
  <si>
    <t>без порог</t>
  </si>
  <si>
    <t>с порог</t>
  </si>
  <si>
    <t>грн</t>
  </si>
  <si>
    <t>З/П</t>
  </si>
  <si>
    <t>с пор</t>
  </si>
  <si>
    <t>без пор</t>
  </si>
  <si>
    <t>Брус 50х50</t>
  </si>
  <si>
    <t>Брус 50х60</t>
  </si>
  <si>
    <t>Брус 50х100</t>
  </si>
  <si>
    <t>Брус 50х120</t>
  </si>
  <si>
    <t>Брус 50х150</t>
  </si>
  <si>
    <t>Брус 50х200</t>
  </si>
  <si>
    <t>Брус 60х150</t>
  </si>
  <si>
    <t>Брус 60х200</t>
  </si>
  <si>
    <t>Брус 80х150</t>
  </si>
  <si>
    <t>Брус 80х200</t>
  </si>
  <si>
    <t>Брус 100х100</t>
  </si>
  <si>
    <t>Брус 100х120</t>
  </si>
  <si>
    <t>Брус 100х150</t>
  </si>
  <si>
    <t>Брус 100х200</t>
  </si>
  <si>
    <t>Брус 150х150</t>
  </si>
  <si>
    <t>Брус 150х200</t>
  </si>
  <si>
    <t>Брус 200х200</t>
  </si>
  <si>
    <t>Доска 25х100</t>
  </si>
  <si>
    <t>Доска 25х150</t>
  </si>
  <si>
    <t>Доска 30х100</t>
  </si>
  <si>
    <t>Доска 30х150</t>
  </si>
  <si>
    <t>Доска 40х100</t>
  </si>
  <si>
    <t>Доска 40х150</t>
  </si>
  <si>
    <t>Доска 40х200</t>
  </si>
  <si>
    <t xml:space="preserve">4   4,5 </t>
  </si>
  <si>
    <t>3   6</t>
  </si>
  <si>
    <t>Брус 50х40</t>
  </si>
  <si>
    <t>Сечение бруса</t>
  </si>
  <si>
    <t>Цена указана за куб      при заказе от 1м3</t>
  </si>
  <si>
    <t>Доска обрезная L= 4,5м</t>
  </si>
  <si>
    <t>Доска обрезная L= 3м; 6м</t>
  </si>
  <si>
    <t>Доска не обрезная 25мм L= 2м</t>
  </si>
  <si>
    <t>Доска не обрезная 25мм L= 3м</t>
  </si>
  <si>
    <t>3000 грн/м3</t>
  </si>
  <si>
    <t>Доска не обрезная 25мм L= 4м, 4,5м</t>
  </si>
  <si>
    <t>Доска не обрезная 25мм L= 6м</t>
  </si>
  <si>
    <t>Доска не обрезная 30,40,50 мм L= 3м; 4,5м; 6м</t>
  </si>
  <si>
    <t>6500 грн/м3</t>
  </si>
  <si>
    <t>2000 грн/м3</t>
  </si>
  <si>
    <t>Доска полуобрезная 25 мм L= 4м; 4,5м; 6м</t>
  </si>
  <si>
    <t>ОТХОДЫ ДЕРЕВООБРАБОТКИ</t>
  </si>
  <si>
    <t>Дрова сосновые / горбыль</t>
  </si>
  <si>
    <t>мешок</t>
  </si>
  <si>
    <t>Тырса сырая</t>
  </si>
  <si>
    <t>Стружка сухая</t>
  </si>
  <si>
    <t>складометр</t>
  </si>
  <si>
    <t>шешок</t>
  </si>
  <si>
    <t>Услуги</t>
  </si>
  <si>
    <t>Обработка антисептиком</t>
  </si>
  <si>
    <t>м3</t>
  </si>
  <si>
    <t>750 грн</t>
  </si>
  <si>
    <t>Постружка пиломатериалов</t>
  </si>
  <si>
    <t>Порезка досок</t>
  </si>
  <si>
    <t>шт</t>
  </si>
  <si>
    <t>2 грн</t>
  </si>
  <si>
    <t>ДОСКА</t>
  </si>
  <si>
    <t>8200 грн/м3</t>
  </si>
  <si>
    <t>8000 грн/м3</t>
  </si>
  <si>
    <t>4500грн/м3</t>
  </si>
  <si>
    <t>300 грн</t>
  </si>
  <si>
    <t>Прайс на 01.01.2022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</si>
</sst>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9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4"/>
      <color rgb="FFFFFFFF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/>
    <xf numFmtId="0" fontId="0" fillId="0" borderId="1" xfId="0" applyBorder="1" applyAlignment="1"/>
    <xf numFmtId="1" fontId="0" fillId="0" borderId="1" xfId="0" applyNumberFormat="1" applyBorder="1"/>
    <xf numFmtId="0" fontId="0" fillId="2" borderId="0" xfId="0" applyFill="1"/>
    <xf numFmtId="0" fontId="12" fillId="3" borderId="13" xfId="0" applyFont="1" applyFill="1" applyBorder="1" applyAlignment="1">
      <alignment horizontal="left" vertical="center" wrapText="1"/>
    </xf>
    <xf numFmtId="16" fontId="12" fillId="3" borderId="13" xfId="0" applyNumberFormat="1" applyFont="1" applyFill="1" applyBorder="1" applyAlignment="1">
      <alignment horizontal="left" vertical="center" wrapText="1"/>
    </xf>
    <xf numFmtId="0" fontId="2" fillId="3" borderId="13" xfId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16" fontId="12" fillId="2" borderId="13" xfId="0" applyNumberFormat="1" applyFont="1" applyFill="1" applyBorder="1" applyAlignment="1">
      <alignment horizontal="left" vertical="center" wrapText="1"/>
    </xf>
    <xf numFmtId="17" fontId="12" fillId="2" borderId="13" xfId="0" applyNumberFormat="1" applyFont="1" applyFill="1" applyBorder="1" applyAlignment="1">
      <alignment horizontal="left" vertical="center" wrapText="1"/>
    </xf>
    <xf numFmtId="0" fontId="2" fillId="2" borderId="13" xfId="1" applyFill="1" applyBorder="1" applyAlignment="1" applyProtection="1">
      <alignment horizontal="left" vertical="center" wrapText="1"/>
    </xf>
    <xf numFmtId="17" fontId="12" fillId="3" borderId="13" xfId="0" applyNumberFormat="1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3" xfId="0" applyNumberFormat="1" applyFont="1" applyBorder="1" applyAlignment="1"/>
    <xf numFmtId="164" fontId="3" fillId="0" borderId="0" xfId="0" applyNumberFormat="1" applyFont="1" applyBorder="1" applyAlignment="1"/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6" fillId="0" borderId="4" xfId="0" applyFont="1" applyBorder="1" applyAlignment="1"/>
    <xf numFmtId="0" fontId="4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0" xfId="0" applyAlignment="1"/>
    <xf numFmtId="0" fontId="0" fillId="6" borderId="0" xfId="0" applyFill="1" applyAlignment="1"/>
    <xf numFmtId="0" fontId="0" fillId="6" borderId="0" xfId="0" applyFill="1" applyBorder="1" applyAlignment="1"/>
    <xf numFmtId="164" fontId="3" fillId="6" borderId="6" xfId="0" applyNumberFormat="1" applyFont="1" applyFill="1" applyBorder="1" applyAlignment="1"/>
    <xf numFmtId="164" fontId="3" fillId="6" borderId="7" xfId="0" applyNumberFormat="1" applyFont="1" applyFill="1" applyBorder="1" applyAlignment="1"/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0" fillId="6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>
      <selection activeCell="E8" sqref="E8"/>
    </sheetView>
  </sheetViews>
  <sheetFormatPr defaultRowHeight="12.75"/>
  <cols>
    <col min="1" max="1" width="3.28515625" bestFit="1" customWidth="1"/>
    <col min="2" max="2" width="17.140625" customWidth="1"/>
    <col min="3" max="3" width="17.28515625" customWidth="1"/>
    <col min="4" max="4" width="12.140625" customWidth="1"/>
    <col min="5" max="5" width="13.5703125" customWidth="1"/>
    <col min="6" max="6" width="11.28515625" customWidth="1"/>
    <col min="7" max="7" width="11.5703125" customWidth="1"/>
    <col min="8" max="8" width="9.140625" customWidth="1"/>
    <col min="9" max="9" width="17.140625" customWidth="1"/>
    <col min="10" max="10" width="14.7109375" customWidth="1"/>
    <col min="11" max="11" width="16.28515625" customWidth="1"/>
    <col min="12" max="12" width="14.140625" customWidth="1"/>
  </cols>
  <sheetData>
    <row r="1" spans="1:12" ht="18.75">
      <c r="A1" s="54" t="s">
        <v>114</v>
      </c>
      <c r="B1" s="54"/>
      <c r="C1" s="54"/>
      <c r="D1" s="54"/>
      <c r="E1" s="54"/>
      <c r="F1" s="54"/>
      <c r="G1" s="54"/>
      <c r="H1" s="40"/>
    </row>
    <row r="2" spans="1:12" ht="41.25" customHeight="1">
      <c r="A2" s="26" t="s">
        <v>0</v>
      </c>
      <c r="B2" s="26" t="s">
        <v>81</v>
      </c>
      <c r="C2" s="27" t="s">
        <v>41</v>
      </c>
      <c r="D2" s="27" t="s">
        <v>42</v>
      </c>
      <c r="E2" s="27" t="s">
        <v>33</v>
      </c>
      <c r="F2" s="27" t="s">
        <v>40</v>
      </c>
      <c r="G2" s="27" t="s">
        <v>34</v>
      </c>
      <c r="H2" s="41" t="s">
        <v>1</v>
      </c>
      <c r="I2" s="5" t="s">
        <v>37</v>
      </c>
      <c r="J2" s="5" t="s">
        <v>35</v>
      </c>
      <c r="K2" s="5" t="s">
        <v>38</v>
      </c>
      <c r="L2" s="5" t="s">
        <v>36</v>
      </c>
    </row>
    <row r="3" spans="1:12" s="84" customFormat="1" ht="15">
      <c r="A3" s="81">
        <v>1</v>
      </c>
      <c r="B3" s="81" t="s">
        <v>2</v>
      </c>
      <c r="C3" s="82">
        <f t="shared" ref="C3:C33" si="0">$I$3/H3</f>
        <v>240.02400240024005</v>
      </c>
      <c r="D3" s="83">
        <f>$I$4/H3</f>
        <v>246.02460246024603</v>
      </c>
      <c r="E3" s="83">
        <f>$J$3/H3</f>
        <v>375.03750375037504</v>
      </c>
      <c r="F3" s="83" t="s">
        <v>39</v>
      </c>
      <c r="G3" s="83" t="s">
        <v>39</v>
      </c>
      <c r="H3" s="81">
        <v>33.33</v>
      </c>
      <c r="I3" s="84">
        <v>8000</v>
      </c>
      <c r="J3" s="84">
        <v>12500</v>
      </c>
      <c r="K3" s="84">
        <v>11000</v>
      </c>
      <c r="L3" s="84">
        <v>18000</v>
      </c>
    </row>
    <row r="4" spans="1:12" s="84" customFormat="1" ht="15">
      <c r="A4" s="81">
        <v>2</v>
      </c>
      <c r="B4" s="81" t="s">
        <v>3</v>
      </c>
      <c r="C4" s="82">
        <f t="shared" si="0"/>
        <v>128</v>
      </c>
      <c r="D4" s="83">
        <f t="shared" ref="D4:D30" si="1">$I$4/H4</f>
        <v>131.19999999999999</v>
      </c>
      <c r="E4" s="83">
        <f t="shared" ref="E4:E33" si="2">$J$3/H4</f>
        <v>200</v>
      </c>
      <c r="F4" s="83" t="s">
        <v>39</v>
      </c>
      <c r="G4" s="83" t="s">
        <v>39</v>
      </c>
      <c r="H4" s="81">
        <v>62.5</v>
      </c>
      <c r="I4" s="84">
        <v>8200</v>
      </c>
      <c r="J4" s="84">
        <v>12500</v>
      </c>
      <c r="K4" s="84">
        <v>11000</v>
      </c>
      <c r="L4" s="84">
        <v>18000</v>
      </c>
    </row>
    <row r="5" spans="1:12" s="84" customFormat="1" ht="15">
      <c r="A5" s="81">
        <v>3</v>
      </c>
      <c r="B5" s="81" t="s">
        <v>4</v>
      </c>
      <c r="C5" s="82">
        <f t="shared" si="0"/>
        <v>180.01800180018003</v>
      </c>
      <c r="D5" s="83">
        <f t="shared" si="1"/>
        <v>184.51845184518453</v>
      </c>
      <c r="E5" s="83">
        <f t="shared" si="2"/>
        <v>281.27812781278129</v>
      </c>
      <c r="F5" s="83" t="s">
        <v>39</v>
      </c>
      <c r="G5" s="83" t="s">
        <v>39</v>
      </c>
      <c r="H5" s="81">
        <v>44.44</v>
      </c>
    </row>
    <row r="6" spans="1:12" s="84" customFormat="1" ht="15">
      <c r="A6" s="81">
        <v>4</v>
      </c>
      <c r="B6" s="81" t="s">
        <v>5</v>
      </c>
      <c r="C6" s="82">
        <f>$I$3/H6</f>
        <v>120.01200120012003</v>
      </c>
      <c r="D6" s="83">
        <f t="shared" si="1"/>
        <v>123.01230123012301</v>
      </c>
      <c r="E6" s="83">
        <f t="shared" si="2"/>
        <v>187.51875187518752</v>
      </c>
      <c r="F6" s="83" t="s">
        <v>39</v>
      </c>
      <c r="G6" s="83" t="s">
        <v>39</v>
      </c>
      <c r="H6" s="81">
        <v>66.66</v>
      </c>
    </row>
    <row r="7" spans="1:12" s="84" customFormat="1" ht="15">
      <c r="A7" s="81">
        <v>5</v>
      </c>
      <c r="B7" s="81" t="s">
        <v>6</v>
      </c>
      <c r="C7" s="82">
        <f t="shared" si="0"/>
        <v>59.701492537313435</v>
      </c>
      <c r="D7" s="83">
        <f t="shared" si="1"/>
        <v>61.194029850746269</v>
      </c>
      <c r="E7" s="83">
        <f t="shared" si="2"/>
        <v>93.28358208955224</v>
      </c>
      <c r="F7" s="83">
        <f>$K$3/H7</f>
        <v>82.089552238805965</v>
      </c>
      <c r="G7" s="83">
        <f t="shared" ref="G7:G25" si="3">$L$3/H7</f>
        <v>134.32835820895522</v>
      </c>
      <c r="H7" s="81">
        <v>134</v>
      </c>
    </row>
    <row r="8" spans="1:12" s="84" customFormat="1" ht="15">
      <c r="A8" s="81">
        <v>6</v>
      </c>
      <c r="B8" s="81" t="s">
        <v>7</v>
      </c>
      <c r="C8" s="82">
        <f t="shared" si="0"/>
        <v>114.28571428571429</v>
      </c>
      <c r="D8" s="83">
        <f t="shared" si="1"/>
        <v>117.14285714285714</v>
      </c>
      <c r="E8" s="83">
        <f t="shared" si="2"/>
        <v>178.57142857142858</v>
      </c>
      <c r="F8" s="83" t="s">
        <v>39</v>
      </c>
      <c r="G8" s="83" t="s">
        <v>39</v>
      </c>
      <c r="H8" s="81">
        <v>70</v>
      </c>
    </row>
    <row r="9" spans="1:12" s="84" customFormat="1" ht="15">
      <c r="A9" s="81">
        <v>7</v>
      </c>
      <c r="B9" s="81" t="s">
        <v>8</v>
      </c>
      <c r="C9" s="82">
        <f>$I$3/H9</f>
        <v>95.238095238095241</v>
      </c>
      <c r="D9" s="83">
        <f t="shared" si="1"/>
        <v>97.61904761904762</v>
      </c>
      <c r="E9" s="83">
        <f t="shared" si="2"/>
        <v>148.8095238095238</v>
      </c>
      <c r="F9" s="83" t="s">
        <v>39</v>
      </c>
      <c r="G9" s="83" t="s">
        <v>39</v>
      </c>
      <c r="H9" s="81">
        <v>84</v>
      </c>
    </row>
    <row r="10" spans="1:12" s="84" customFormat="1" ht="15">
      <c r="A10" s="81">
        <v>8</v>
      </c>
      <c r="B10" s="81" t="s">
        <v>9</v>
      </c>
      <c r="C10" s="82">
        <f t="shared" si="0"/>
        <v>76.92307692307692</v>
      </c>
      <c r="D10" s="83">
        <f t="shared" si="1"/>
        <v>78.84615384615384</v>
      </c>
      <c r="E10" s="83">
        <f t="shared" si="2"/>
        <v>120.19230769230769</v>
      </c>
      <c r="F10" s="83" t="s">
        <v>39</v>
      </c>
      <c r="G10" s="83" t="s">
        <v>39</v>
      </c>
      <c r="H10" s="81">
        <v>104</v>
      </c>
    </row>
    <row r="11" spans="1:12" s="84" customFormat="1" ht="15">
      <c r="A11" s="81">
        <v>9</v>
      </c>
      <c r="B11" s="81" t="s">
        <v>10</v>
      </c>
      <c r="C11" s="82">
        <f t="shared" si="0"/>
        <v>47.904191616766468</v>
      </c>
      <c r="D11" s="83">
        <f t="shared" si="1"/>
        <v>49.101796407185631</v>
      </c>
      <c r="E11" s="83">
        <f t="shared" si="2"/>
        <v>74.850299401197603</v>
      </c>
      <c r="F11" s="83">
        <f>$K$3/H11</f>
        <v>65.868263473053887</v>
      </c>
      <c r="G11" s="83">
        <f t="shared" si="3"/>
        <v>107.78443113772455</v>
      </c>
      <c r="H11" s="81">
        <v>167</v>
      </c>
    </row>
    <row r="12" spans="1:12" s="84" customFormat="1" ht="15">
      <c r="A12" s="81">
        <v>10</v>
      </c>
      <c r="B12" s="81" t="s">
        <v>11</v>
      </c>
      <c r="C12" s="82">
        <f t="shared" si="0"/>
        <v>80</v>
      </c>
      <c r="D12" s="83">
        <f t="shared" si="1"/>
        <v>82</v>
      </c>
      <c r="E12" s="83">
        <f t="shared" si="2"/>
        <v>125</v>
      </c>
      <c r="F12" s="83" t="s">
        <v>39</v>
      </c>
      <c r="G12" s="83" t="s">
        <v>39</v>
      </c>
      <c r="H12" s="81">
        <v>100</v>
      </c>
    </row>
    <row r="13" spans="1:12" s="84" customFormat="1" ht="15">
      <c r="A13" s="81">
        <v>11</v>
      </c>
      <c r="B13" s="81" t="s">
        <v>12</v>
      </c>
      <c r="C13" s="82">
        <f t="shared" si="0"/>
        <v>55.944055944055947</v>
      </c>
      <c r="D13" s="83">
        <f t="shared" si="1"/>
        <v>57.34265734265734</v>
      </c>
      <c r="E13" s="83">
        <f t="shared" si="2"/>
        <v>87.412587412587413</v>
      </c>
      <c r="F13" s="83" t="s">
        <v>39</v>
      </c>
      <c r="G13" s="83" t="s">
        <v>39</v>
      </c>
      <c r="H13" s="81">
        <v>143</v>
      </c>
    </row>
    <row r="14" spans="1:12" s="84" customFormat="1" ht="15">
      <c r="A14" s="81">
        <v>12</v>
      </c>
      <c r="B14" s="81" t="s">
        <v>13</v>
      </c>
      <c r="C14" s="82">
        <f t="shared" si="0"/>
        <v>47.904191616766468</v>
      </c>
      <c r="D14" s="83">
        <f t="shared" si="1"/>
        <v>49.101796407185631</v>
      </c>
      <c r="E14" s="83">
        <f t="shared" si="2"/>
        <v>74.850299401197603</v>
      </c>
      <c r="F14" s="83" t="s">
        <v>39</v>
      </c>
      <c r="G14" s="83" t="s">
        <v>39</v>
      </c>
      <c r="H14" s="81">
        <v>167</v>
      </c>
    </row>
    <row r="15" spans="1:12" s="84" customFormat="1" ht="15">
      <c r="A15" s="81">
        <v>13</v>
      </c>
      <c r="B15" s="81" t="s">
        <v>14</v>
      </c>
      <c r="C15" s="82">
        <f t="shared" si="0"/>
        <v>40</v>
      </c>
      <c r="D15" s="83">
        <f t="shared" si="1"/>
        <v>41</v>
      </c>
      <c r="E15" s="83">
        <f t="shared" si="2"/>
        <v>62.5</v>
      </c>
      <c r="F15" s="83">
        <f>$K$3/H15</f>
        <v>55</v>
      </c>
      <c r="G15" s="83">
        <f t="shared" si="3"/>
        <v>90</v>
      </c>
      <c r="H15" s="81">
        <v>200</v>
      </c>
    </row>
    <row r="16" spans="1:12" s="84" customFormat="1" ht="15">
      <c r="A16" s="81">
        <v>14</v>
      </c>
      <c r="B16" s="81" t="s">
        <v>15</v>
      </c>
      <c r="C16" s="82">
        <f t="shared" si="0"/>
        <v>32</v>
      </c>
      <c r="D16" s="83">
        <f t="shared" si="1"/>
        <v>32.799999999999997</v>
      </c>
      <c r="E16" s="83">
        <f t="shared" si="2"/>
        <v>50</v>
      </c>
      <c r="F16" s="83">
        <f>$K$3/H16</f>
        <v>44</v>
      </c>
      <c r="G16" s="83">
        <f t="shared" si="3"/>
        <v>72</v>
      </c>
      <c r="H16" s="81">
        <v>250</v>
      </c>
    </row>
    <row r="17" spans="1:8" ht="15">
      <c r="A17" s="1">
        <v>15</v>
      </c>
      <c r="B17" s="1" t="s">
        <v>16</v>
      </c>
      <c r="C17" s="7">
        <f t="shared" si="0"/>
        <v>16</v>
      </c>
      <c r="D17" s="2">
        <f t="shared" si="1"/>
        <v>16.399999999999999</v>
      </c>
      <c r="E17" s="2">
        <f t="shared" si="2"/>
        <v>25</v>
      </c>
      <c r="F17" s="2">
        <f>$K$3/H17</f>
        <v>22</v>
      </c>
      <c r="G17" s="2">
        <f t="shared" si="3"/>
        <v>36</v>
      </c>
      <c r="H17" s="1">
        <v>500</v>
      </c>
    </row>
    <row r="18" spans="1:8" ht="15">
      <c r="A18" s="1">
        <v>16</v>
      </c>
      <c r="B18" s="1" t="s">
        <v>17</v>
      </c>
      <c r="C18" s="7">
        <f t="shared" si="0"/>
        <v>50.955414012738856</v>
      </c>
      <c r="D18" s="2">
        <f t="shared" si="1"/>
        <v>52.229299363057322</v>
      </c>
      <c r="E18" s="2">
        <f t="shared" si="2"/>
        <v>79.617834394904463</v>
      </c>
      <c r="F18" s="2" t="s">
        <v>39</v>
      </c>
      <c r="G18" s="2" t="s">
        <v>39</v>
      </c>
      <c r="H18" s="1">
        <v>157</v>
      </c>
    </row>
    <row r="19" spans="1:8" ht="15">
      <c r="A19" s="1">
        <v>17</v>
      </c>
      <c r="B19" s="1" t="s">
        <v>18</v>
      </c>
      <c r="C19" s="7">
        <f t="shared" si="0"/>
        <v>38.46153846153846</v>
      </c>
      <c r="D19" s="2">
        <f t="shared" si="1"/>
        <v>39.42307692307692</v>
      </c>
      <c r="E19" s="2">
        <f t="shared" si="2"/>
        <v>60.096153846153847</v>
      </c>
      <c r="F19" s="2" t="s">
        <v>39</v>
      </c>
      <c r="G19" s="2" t="s">
        <v>39</v>
      </c>
      <c r="H19" s="1">
        <v>208</v>
      </c>
    </row>
    <row r="20" spans="1:8" ht="15">
      <c r="A20" s="1">
        <v>18</v>
      </c>
      <c r="B20" s="1" t="s">
        <v>19</v>
      </c>
      <c r="C20" s="7">
        <f t="shared" si="0"/>
        <v>32</v>
      </c>
      <c r="D20" s="2">
        <f t="shared" si="1"/>
        <v>32.799999999999997</v>
      </c>
      <c r="E20" s="2">
        <f t="shared" si="2"/>
        <v>50</v>
      </c>
      <c r="F20" s="2">
        <f>$K$3/H20</f>
        <v>44</v>
      </c>
      <c r="G20" s="2">
        <f t="shared" si="3"/>
        <v>72</v>
      </c>
      <c r="H20" s="1">
        <v>250</v>
      </c>
    </row>
    <row r="21" spans="1:8" ht="15">
      <c r="A21" s="1">
        <v>19</v>
      </c>
      <c r="B21" s="1" t="s">
        <v>20</v>
      </c>
      <c r="C21" s="7">
        <f t="shared" si="0"/>
        <v>39.024390243902438</v>
      </c>
      <c r="D21" s="2">
        <f t="shared" si="1"/>
        <v>40</v>
      </c>
      <c r="E21" s="2">
        <f t="shared" si="2"/>
        <v>60.975609756097562</v>
      </c>
      <c r="F21" s="2" t="s">
        <v>39</v>
      </c>
      <c r="G21" s="2" t="s">
        <v>39</v>
      </c>
      <c r="H21" s="1">
        <v>205</v>
      </c>
    </row>
    <row r="22" spans="1:8" ht="15">
      <c r="A22" s="1">
        <v>20</v>
      </c>
      <c r="B22" s="1" t="s">
        <v>21</v>
      </c>
      <c r="C22" s="7">
        <f t="shared" si="0"/>
        <v>27.972027972027973</v>
      </c>
      <c r="D22" s="2">
        <f t="shared" si="1"/>
        <v>28.67132867132867</v>
      </c>
      <c r="E22" s="2">
        <f t="shared" si="2"/>
        <v>43.706293706293707</v>
      </c>
      <c r="F22" s="2">
        <f>$K$3/H22</f>
        <v>38.46153846153846</v>
      </c>
      <c r="G22" s="2">
        <f t="shared" si="3"/>
        <v>62.93706293706294</v>
      </c>
      <c r="H22" s="1">
        <v>286</v>
      </c>
    </row>
    <row r="23" spans="1:8" ht="15">
      <c r="A23" s="1">
        <v>21</v>
      </c>
      <c r="B23" s="1" t="s">
        <v>32</v>
      </c>
      <c r="C23" s="7">
        <f t="shared" si="0"/>
        <v>28.797696184305256</v>
      </c>
      <c r="D23" s="2">
        <f t="shared" si="1"/>
        <v>29.517638588912885</v>
      </c>
      <c r="E23" s="2">
        <f t="shared" si="2"/>
        <v>44.996400287976961</v>
      </c>
      <c r="F23" s="2" t="s">
        <v>39</v>
      </c>
      <c r="G23" s="2" t="s">
        <v>39</v>
      </c>
      <c r="H23" s="1">
        <v>277.8</v>
      </c>
    </row>
    <row r="24" spans="1:8" ht="15">
      <c r="A24" s="1">
        <v>22</v>
      </c>
      <c r="B24" s="1" t="s">
        <v>22</v>
      </c>
      <c r="C24" s="7">
        <f t="shared" si="0"/>
        <v>19.18465227817746</v>
      </c>
      <c r="D24" s="2">
        <f t="shared" si="1"/>
        <v>19.664268585131893</v>
      </c>
      <c r="E24" s="2">
        <f t="shared" si="2"/>
        <v>29.976019184652277</v>
      </c>
      <c r="F24" s="2">
        <f>$K$3/H24</f>
        <v>26.378896882494004</v>
      </c>
      <c r="G24" s="2">
        <f t="shared" si="3"/>
        <v>43.165467625899282</v>
      </c>
      <c r="H24" s="1">
        <v>417</v>
      </c>
    </row>
    <row r="25" spans="1:8" ht="15">
      <c r="A25" s="1">
        <v>23</v>
      </c>
      <c r="B25" s="1" t="s">
        <v>23</v>
      </c>
      <c r="C25" s="7">
        <f t="shared" si="0"/>
        <v>20</v>
      </c>
      <c r="D25" s="2">
        <f t="shared" si="1"/>
        <v>20.5</v>
      </c>
      <c r="E25" s="2">
        <f t="shared" si="2"/>
        <v>31.25</v>
      </c>
      <c r="F25" s="2">
        <f>$K$3/H25</f>
        <v>27.5</v>
      </c>
      <c r="G25" s="2">
        <f t="shared" si="3"/>
        <v>45</v>
      </c>
      <c r="H25" s="1">
        <v>400</v>
      </c>
    </row>
    <row r="26" spans="1:8" ht="15">
      <c r="A26" s="1">
        <v>24</v>
      </c>
      <c r="B26" s="1" t="s">
        <v>24</v>
      </c>
      <c r="C26" s="7">
        <f t="shared" si="0"/>
        <v>16</v>
      </c>
      <c r="D26" s="2">
        <f t="shared" si="1"/>
        <v>16.399999999999999</v>
      </c>
      <c r="E26" s="2">
        <f t="shared" si="2"/>
        <v>25</v>
      </c>
      <c r="F26" s="2">
        <f>$K$4/H26</f>
        <v>22</v>
      </c>
      <c r="G26" s="2">
        <f>$L$4/H26</f>
        <v>36</v>
      </c>
      <c r="H26" s="1">
        <v>500</v>
      </c>
    </row>
    <row r="27" spans="1:8" ht="15">
      <c r="A27" s="1">
        <v>25</v>
      </c>
      <c r="B27" s="1" t="s">
        <v>25</v>
      </c>
      <c r="C27" s="7">
        <f t="shared" si="0"/>
        <v>11.994002998500749</v>
      </c>
      <c r="D27" s="2">
        <f t="shared" si="1"/>
        <v>12.293853073463268</v>
      </c>
      <c r="E27" s="2">
        <f t="shared" si="2"/>
        <v>18.740629685157423</v>
      </c>
      <c r="F27" s="2">
        <f t="shared" ref="F27:F33" si="4">$K$4/H27</f>
        <v>16.491754122938531</v>
      </c>
      <c r="G27" s="2">
        <f t="shared" ref="G27:G33" si="5">$L$4/H27</f>
        <v>26.986506746626688</v>
      </c>
      <c r="H27" s="1">
        <v>667</v>
      </c>
    </row>
    <row r="28" spans="1:8" ht="15">
      <c r="A28" s="1">
        <v>26</v>
      </c>
      <c r="B28" s="1" t="s">
        <v>26</v>
      </c>
      <c r="C28" s="7">
        <v>4</v>
      </c>
      <c r="D28" s="2">
        <v>4</v>
      </c>
      <c r="E28" s="2">
        <f t="shared" si="2"/>
        <v>12.5</v>
      </c>
      <c r="F28" s="2">
        <f t="shared" si="4"/>
        <v>11</v>
      </c>
      <c r="G28" s="2">
        <f t="shared" si="5"/>
        <v>18</v>
      </c>
      <c r="H28" s="1">
        <v>1000</v>
      </c>
    </row>
    <row r="29" spans="1:8" ht="15">
      <c r="A29" s="1">
        <v>27</v>
      </c>
      <c r="B29" s="1" t="s">
        <v>27</v>
      </c>
      <c r="C29" s="7">
        <f t="shared" si="0"/>
        <v>12.8</v>
      </c>
      <c r="D29" s="2">
        <f t="shared" si="1"/>
        <v>13.12</v>
      </c>
      <c r="E29" s="2">
        <f t="shared" si="2"/>
        <v>20</v>
      </c>
      <c r="F29" s="2">
        <f t="shared" si="4"/>
        <v>17.600000000000001</v>
      </c>
      <c r="G29" s="2">
        <f t="shared" si="5"/>
        <v>28.8</v>
      </c>
      <c r="H29" s="1">
        <v>625</v>
      </c>
    </row>
    <row r="30" spans="1:8" ht="15">
      <c r="A30" s="1">
        <v>28</v>
      </c>
      <c r="B30" s="1" t="s">
        <v>28</v>
      </c>
      <c r="C30" s="7">
        <f t="shared" si="0"/>
        <v>9.6038415366146452</v>
      </c>
      <c r="D30" s="2">
        <f t="shared" si="1"/>
        <v>9.8439375750300115</v>
      </c>
      <c r="E30" s="2">
        <f t="shared" si="2"/>
        <v>15.006002400960384</v>
      </c>
      <c r="F30" s="2">
        <f t="shared" si="4"/>
        <v>13.205282112845138</v>
      </c>
      <c r="G30" s="2">
        <f t="shared" si="5"/>
        <v>21.608643457382954</v>
      </c>
      <c r="H30" s="1">
        <v>833</v>
      </c>
    </row>
    <row r="31" spans="1:8" ht="15">
      <c r="A31" s="1">
        <v>29</v>
      </c>
      <c r="B31" s="1" t="s">
        <v>29</v>
      </c>
      <c r="C31" s="7">
        <f t="shared" si="0"/>
        <v>7.2007200720072007</v>
      </c>
      <c r="D31" s="2" t="s">
        <v>39</v>
      </c>
      <c r="E31" s="2">
        <f t="shared" si="2"/>
        <v>11.251125112511252</v>
      </c>
      <c r="F31" s="2">
        <f t="shared" si="4"/>
        <v>9.9009900990099009</v>
      </c>
      <c r="G31" s="2">
        <f t="shared" si="5"/>
        <v>16.201620162016201</v>
      </c>
      <c r="H31" s="1">
        <v>1111</v>
      </c>
    </row>
    <row r="32" spans="1:8" ht="15">
      <c r="A32" s="1">
        <v>30</v>
      </c>
      <c r="B32" s="1" t="s">
        <v>30</v>
      </c>
      <c r="C32" s="7">
        <f t="shared" si="0"/>
        <v>4.7990401919616072</v>
      </c>
      <c r="D32" s="2" t="s">
        <v>39</v>
      </c>
      <c r="E32" s="2">
        <f t="shared" si="2"/>
        <v>7.4985002999400123</v>
      </c>
      <c r="F32" s="2">
        <f t="shared" si="4"/>
        <v>6.5986802639472106</v>
      </c>
      <c r="G32" s="2">
        <f t="shared" si="5"/>
        <v>10.797840431913617</v>
      </c>
      <c r="H32" s="1">
        <v>1667</v>
      </c>
    </row>
    <row r="33" spans="1:16" ht="15">
      <c r="A33" s="25">
        <v>31</v>
      </c>
      <c r="B33" s="25" t="s">
        <v>31</v>
      </c>
      <c r="C33" s="28">
        <f t="shared" si="0"/>
        <v>6.4</v>
      </c>
      <c r="D33" s="24" t="s">
        <v>39</v>
      </c>
      <c r="E33" s="24">
        <f t="shared" si="2"/>
        <v>10</v>
      </c>
      <c r="F33" s="24">
        <f t="shared" si="4"/>
        <v>8.8000000000000007</v>
      </c>
      <c r="G33" s="24">
        <f t="shared" si="5"/>
        <v>14.4</v>
      </c>
      <c r="H33" s="25">
        <v>1250</v>
      </c>
    </row>
    <row r="34" spans="1:16" ht="15" customHeight="1">
      <c r="A34" s="64" t="s">
        <v>82</v>
      </c>
      <c r="B34" s="64"/>
      <c r="C34" s="65">
        <v>8000</v>
      </c>
      <c r="D34" s="66">
        <v>8200</v>
      </c>
      <c r="E34" s="55"/>
      <c r="F34" s="56"/>
      <c r="G34" s="56"/>
      <c r="H34" s="48"/>
    </row>
    <row r="35" spans="1:16" ht="15" customHeight="1">
      <c r="A35" s="64"/>
      <c r="B35" s="64"/>
      <c r="C35" s="65"/>
      <c r="D35" s="66"/>
      <c r="E35" s="57"/>
      <c r="F35" s="58"/>
      <c r="G35" s="58"/>
      <c r="H35" s="47"/>
    </row>
    <row r="36" spans="1:16" ht="15.75" customHeight="1">
      <c r="A36" s="62" t="s">
        <v>109</v>
      </c>
      <c r="B36" s="63"/>
      <c r="C36" s="63"/>
      <c r="D36" s="63"/>
      <c r="E36" s="63"/>
      <c r="F36" s="63"/>
      <c r="G36" s="63"/>
      <c r="H36" s="34"/>
    </row>
    <row r="37" spans="1:16" ht="15.75" customHeight="1">
      <c r="A37" s="1">
        <v>32</v>
      </c>
      <c r="B37" s="59" t="s">
        <v>83</v>
      </c>
      <c r="C37" s="60"/>
      <c r="D37" s="61"/>
      <c r="E37" s="30" t="s">
        <v>111</v>
      </c>
      <c r="F37" s="75"/>
      <c r="G37" s="76"/>
      <c r="H37" s="35"/>
    </row>
    <row r="38" spans="1:16" ht="15.75" customHeight="1">
      <c r="A38" s="1">
        <v>33</v>
      </c>
      <c r="B38" s="59" t="s">
        <v>84</v>
      </c>
      <c r="C38" s="60"/>
      <c r="D38" s="61"/>
      <c r="E38" s="30" t="s">
        <v>110</v>
      </c>
      <c r="F38" s="77"/>
      <c r="G38" s="78"/>
      <c r="H38" s="35"/>
    </row>
    <row r="39" spans="1:16" ht="15.75" customHeight="1">
      <c r="A39" s="23">
        <v>34</v>
      </c>
      <c r="B39" s="59" t="s">
        <v>85</v>
      </c>
      <c r="C39" s="60"/>
      <c r="D39" s="61"/>
      <c r="E39" s="30" t="s">
        <v>92</v>
      </c>
      <c r="F39" s="77"/>
      <c r="G39" s="78"/>
      <c r="H39" s="35"/>
    </row>
    <row r="40" spans="1:16" ht="15.75">
      <c r="A40" s="23">
        <v>35</v>
      </c>
      <c r="B40" s="59" t="s">
        <v>86</v>
      </c>
      <c r="C40" s="60"/>
      <c r="D40" s="61"/>
      <c r="E40" s="30" t="s">
        <v>87</v>
      </c>
      <c r="F40" s="77"/>
      <c r="G40" s="78"/>
      <c r="H40" s="35"/>
      <c r="I40" s="3"/>
    </row>
    <row r="41" spans="1:16" ht="15.75" customHeight="1">
      <c r="A41" s="31">
        <v>36</v>
      </c>
      <c r="B41" s="59" t="s">
        <v>88</v>
      </c>
      <c r="C41" s="60"/>
      <c r="D41" s="61"/>
      <c r="E41" s="30" t="s">
        <v>87</v>
      </c>
      <c r="F41" s="77"/>
      <c r="G41" s="78"/>
      <c r="H41" s="35"/>
      <c r="I41" s="3"/>
    </row>
    <row r="42" spans="1:16" ht="15.75">
      <c r="A42" s="23">
        <v>37</v>
      </c>
      <c r="B42" s="59" t="s">
        <v>89</v>
      </c>
      <c r="C42" s="60"/>
      <c r="D42" s="61"/>
      <c r="E42" s="30" t="s">
        <v>87</v>
      </c>
      <c r="F42" s="77"/>
      <c r="G42" s="78"/>
      <c r="H42" s="35"/>
      <c r="I42" s="3"/>
    </row>
    <row r="43" spans="1:16" ht="15.75">
      <c r="A43" s="32">
        <v>38</v>
      </c>
      <c r="B43" s="59" t="s">
        <v>90</v>
      </c>
      <c r="C43" s="60"/>
      <c r="D43" s="61"/>
      <c r="E43" s="30" t="s">
        <v>91</v>
      </c>
      <c r="F43" s="77"/>
      <c r="G43" s="78"/>
      <c r="H43" s="35"/>
      <c r="I43" s="3"/>
    </row>
    <row r="44" spans="1:16" ht="18.75" customHeight="1">
      <c r="A44" s="33">
        <v>39</v>
      </c>
      <c r="B44" s="72" t="s">
        <v>93</v>
      </c>
      <c r="C44" s="73"/>
      <c r="D44" s="74"/>
      <c r="E44" s="32" t="s">
        <v>112</v>
      </c>
      <c r="F44" s="77"/>
      <c r="G44" s="78"/>
      <c r="H44" s="46"/>
      <c r="I44" s="3"/>
    </row>
    <row r="45" spans="1:16" ht="18.75">
      <c r="A45" s="79" t="s">
        <v>94</v>
      </c>
      <c r="B45" s="79"/>
      <c r="C45" s="79"/>
      <c r="D45" s="79"/>
      <c r="E45" s="79"/>
      <c r="F45" s="79"/>
      <c r="G45" s="79"/>
      <c r="H45" s="42"/>
      <c r="I45" s="3"/>
      <c r="M45" s="69"/>
      <c r="N45" s="70"/>
      <c r="O45" s="70"/>
      <c r="P45" s="71"/>
    </row>
    <row r="46" spans="1:16" ht="15">
      <c r="A46" s="23">
        <v>40</v>
      </c>
      <c r="B46" s="49" t="s">
        <v>95</v>
      </c>
      <c r="C46" s="50"/>
      <c r="D46" s="23" t="s">
        <v>99</v>
      </c>
      <c r="E46" s="38" t="s">
        <v>113</v>
      </c>
      <c r="F46" s="43"/>
      <c r="G46" s="29"/>
      <c r="H46" s="42"/>
      <c r="M46" s="36"/>
      <c r="N46" s="37"/>
      <c r="O46" s="67"/>
      <c r="P46" s="68"/>
    </row>
    <row r="47" spans="1:16" ht="15" customHeight="1">
      <c r="A47" s="23">
        <v>41</v>
      </c>
      <c r="B47" s="49" t="s">
        <v>97</v>
      </c>
      <c r="C47" s="50"/>
      <c r="D47" s="23" t="s">
        <v>96</v>
      </c>
      <c r="E47" s="23"/>
      <c r="F47" s="43"/>
      <c r="G47" s="29"/>
      <c r="H47" s="42"/>
      <c r="M47" s="36"/>
      <c r="N47" s="37"/>
      <c r="O47" s="67"/>
      <c r="P47" s="68"/>
    </row>
    <row r="48" spans="1:16" ht="15">
      <c r="A48" s="23">
        <v>42</v>
      </c>
      <c r="B48" s="49" t="s">
        <v>98</v>
      </c>
      <c r="C48" s="50"/>
      <c r="D48" s="23" t="s">
        <v>100</v>
      </c>
      <c r="E48" s="23"/>
      <c r="F48" s="43"/>
      <c r="G48" s="29"/>
      <c r="H48" s="45"/>
      <c r="M48" s="36"/>
      <c r="N48" s="37"/>
      <c r="O48" s="67"/>
      <c r="P48" s="68"/>
    </row>
    <row r="49" spans="1:8">
      <c r="A49" s="53" t="s">
        <v>101</v>
      </c>
      <c r="B49" s="53"/>
      <c r="C49" s="53"/>
      <c r="D49" s="53"/>
      <c r="E49" s="53"/>
      <c r="F49" s="53"/>
      <c r="G49" s="53"/>
      <c r="H49" s="44"/>
    </row>
    <row r="50" spans="1:8" ht="15">
      <c r="A50" s="6">
        <v>43</v>
      </c>
      <c r="B50" s="51" t="s">
        <v>102</v>
      </c>
      <c r="C50" s="51"/>
      <c r="D50" s="6" t="s">
        <v>103</v>
      </c>
      <c r="E50" s="39" t="s">
        <v>104</v>
      </c>
      <c r="F50" s="43"/>
      <c r="G50" s="29"/>
      <c r="H50" s="44"/>
    </row>
    <row r="51" spans="1:8" ht="15">
      <c r="A51" s="6">
        <v>44</v>
      </c>
      <c r="B51" s="51" t="s">
        <v>105</v>
      </c>
      <c r="C51" s="51"/>
      <c r="D51" s="6" t="s">
        <v>103</v>
      </c>
      <c r="E51" s="39" t="s">
        <v>92</v>
      </c>
      <c r="F51" s="43"/>
      <c r="G51" s="29"/>
      <c r="H51" s="44"/>
    </row>
    <row r="52" spans="1:8" ht="15">
      <c r="A52" s="6">
        <v>45</v>
      </c>
      <c r="B52" s="52" t="s">
        <v>106</v>
      </c>
      <c r="C52" s="52"/>
      <c r="D52" s="39" t="s">
        <v>107</v>
      </c>
      <c r="E52" s="39" t="s">
        <v>108</v>
      </c>
      <c r="F52" s="43"/>
      <c r="G52" s="29"/>
    </row>
  </sheetData>
  <mergeCells count="21">
    <mergeCell ref="O48:P48"/>
    <mergeCell ref="M45:P45"/>
    <mergeCell ref="O46:P46"/>
    <mergeCell ref="O47:P47"/>
    <mergeCell ref="B39:D39"/>
    <mergeCell ref="B40:D40"/>
    <mergeCell ref="B41:D41"/>
    <mergeCell ref="B44:D44"/>
    <mergeCell ref="F37:G44"/>
    <mergeCell ref="A45:G45"/>
    <mergeCell ref="A49:G49"/>
    <mergeCell ref="A1:G1"/>
    <mergeCell ref="E34:G35"/>
    <mergeCell ref="B37:D37"/>
    <mergeCell ref="B38:D38"/>
    <mergeCell ref="A36:G36"/>
    <mergeCell ref="B43:D43"/>
    <mergeCell ref="B42:D42"/>
    <mergeCell ref="A34:B35"/>
    <mergeCell ref="C34:C35"/>
    <mergeCell ref="D34:D35"/>
  </mergeCells>
  <phoneticPr fontId="1" type="noConversion"/>
  <pageMargins left="0.25" right="0.25" top="0.75" bottom="0.75" header="0.3" footer="0.3"/>
  <pageSetup paperSize="9" scale="9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Q15" sqref="Q15"/>
    </sheetView>
  </sheetViews>
  <sheetFormatPr defaultRowHeight="12.75"/>
  <cols>
    <col min="1" max="1" width="6.7109375" customWidth="1"/>
    <col min="2" max="2" width="4.42578125" customWidth="1"/>
    <col min="4" max="4" width="5.28515625" customWidth="1"/>
    <col min="6" max="6" width="4" customWidth="1"/>
  </cols>
  <sheetData>
    <row r="1" spans="1:10">
      <c r="A1" s="80" t="s">
        <v>43</v>
      </c>
      <c r="B1" s="80"/>
      <c r="C1" s="80" t="s">
        <v>45</v>
      </c>
      <c r="D1" s="80"/>
      <c r="E1" s="80"/>
      <c r="F1" s="80"/>
      <c r="G1" s="80" t="s">
        <v>51</v>
      </c>
      <c r="H1" s="80"/>
      <c r="I1" s="80" t="s">
        <v>46</v>
      </c>
      <c r="J1" s="80"/>
    </row>
    <row r="2" spans="1:10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80"/>
      <c r="B3" s="80"/>
      <c r="C3" s="80" t="s">
        <v>49</v>
      </c>
      <c r="D3" s="80"/>
      <c r="E3" s="80" t="s">
        <v>48</v>
      </c>
      <c r="F3" s="80"/>
      <c r="G3" s="8" t="s">
        <v>52</v>
      </c>
      <c r="H3" s="9" t="s">
        <v>53</v>
      </c>
      <c r="I3" s="11">
        <v>10000</v>
      </c>
      <c r="J3" s="4" t="s">
        <v>47</v>
      </c>
    </row>
    <row r="4" spans="1:10">
      <c r="A4" s="4">
        <v>60</v>
      </c>
      <c r="B4" s="4" t="s">
        <v>44</v>
      </c>
      <c r="C4" s="10">
        <f>(A4/1000)*0.04*6.2*$I$3</f>
        <v>148.79999999999998</v>
      </c>
      <c r="D4" s="11" t="s">
        <v>50</v>
      </c>
      <c r="E4" s="10">
        <f>(A4/1000)*0.04*5.2*$I$3</f>
        <v>124.8</v>
      </c>
      <c r="F4" s="11" t="s">
        <v>50</v>
      </c>
      <c r="G4" s="12">
        <f>C4*0.15</f>
        <v>22.319999999999997</v>
      </c>
      <c r="H4" s="12">
        <f>E4*0.15</f>
        <v>18.72</v>
      </c>
    </row>
    <row r="5" spans="1:10">
      <c r="A5" s="4">
        <v>70</v>
      </c>
      <c r="B5" s="4" t="s">
        <v>44</v>
      </c>
      <c r="C5" s="10">
        <f t="shared" ref="C5:C27" si="0">(A5/1000)*0.04*6.2*$I$3</f>
        <v>173.60000000000005</v>
      </c>
      <c r="D5" s="11" t="s">
        <v>50</v>
      </c>
      <c r="E5" s="10">
        <f t="shared" ref="E5:E27" si="1">(A5/1000)*0.04*5.2*$I$3</f>
        <v>145.60000000000002</v>
      </c>
      <c r="F5" s="11" t="s">
        <v>50</v>
      </c>
      <c r="G5" s="12">
        <f t="shared" ref="G5:G27" si="2">C5*0.15</f>
        <v>26.040000000000006</v>
      </c>
      <c r="H5" s="12">
        <f t="shared" ref="H5:H27" si="3">E5*0.15</f>
        <v>21.840000000000003</v>
      </c>
    </row>
    <row r="6" spans="1:10">
      <c r="A6" s="4">
        <v>80</v>
      </c>
      <c r="B6" s="4" t="s">
        <v>44</v>
      </c>
      <c r="C6" s="10">
        <f t="shared" si="0"/>
        <v>198.4</v>
      </c>
      <c r="D6" s="11" t="s">
        <v>50</v>
      </c>
      <c r="E6" s="10">
        <f t="shared" si="1"/>
        <v>166.40000000000003</v>
      </c>
      <c r="F6" s="11" t="s">
        <v>50</v>
      </c>
      <c r="G6" s="12">
        <f t="shared" si="2"/>
        <v>29.759999999999998</v>
      </c>
      <c r="H6" s="12">
        <f t="shared" si="3"/>
        <v>24.960000000000004</v>
      </c>
    </row>
    <row r="7" spans="1:10">
      <c r="A7" s="4">
        <v>90</v>
      </c>
      <c r="B7" s="4" t="s">
        <v>44</v>
      </c>
      <c r="C7" s="10">
        <f t="shared" si="0"/>
        <v>223.2</v>
      </c>
      <c r="D7" s="11" t="s">
        <v>50</v>
      </c>
      <c r="E7" s="10">
        <f t="shared" si="1"/>
        <v>187.20000000000002</v>
      </c>
      <c r="F7" s="11" t="s">
        <v>50</v>
      </c>
      <c r="G7" s="12">
        <f t="shared" si="2"/>
        <v>33.479999999999997</v>
      </c>
      <c r="H7" s="12">
        <f t="shared" si="3"/>
        <v>28.080000000000002</v>
      </c>
    </row>
    <row r="8" spans="1:10">
      <c r="A8" s="4">
        <v>100</v>
      </c>
      <c r="B8" s="4" t="s">
        <v>44</v>
      </c>
      <c r="C8" s="10">
        <f t="shared" si="0"/>
        <v>248.00000000000003</v>
      </c>
      <c r="D8" s="11" t="s">
        <v>50</v>
      </c>
      <c r="E8" s="10">
        <f t="shared" si="1"/>
        <v>208.00000000000003</v>
      </c>
      <c r="F8" s="11" t="s">
        <v>50</v>
      </c>
      <c r="G8" s="12">
        <f t="shared" si="2"/>
        <v>37.200000000000003</v>
      </c>
      <c r="H8" s="12">
        <f t="shared" si="3"/>
        <v>31.200000000000003</v>
      </c>
    </row>
    <row r="9" spans="1:10">
      <c r="A9" s="4">
        <v>110</v>
      </c>
      <c r="B9" s="4" t="s">
        <v>44</v>
      </c>
      <c r="C9" s="10">
        <f t="shared" si="0"/>
        <v>272.8</v>
      </c>
      <c r="D9" s="11" t="s">
        <v>50</v>
      </c>
      <c r="E9" s="10">
        <f t="shared" si="1"/>
        <v>228.8</v>
      </c>
      <c r="F9" s="11" t="s">
        <v>50</v>
      </c>
      <c r="G9" s="12">
        <f t="shared" si="2"/>
        <v>40.92</v>
      </c>
      <c r="H9" s="12">
        <f t="shared" si="3"/>
        <v>34.32</v>
      </c>
    </row>
    <row r="10" spans="1:10">
      <c r="A10" s="4">
        <v>120</v>
      </c>
      <c r="B10" s="4" t="s">
        <v>44</v>
      </c>
      <c r="C10" s="10">
        <f t="shared" si="0"/>
        <v>297.59999999999997</v>
      </c>
      <c r="D10" s="11" t="s">
        <v>50</v>
      </c>
      <c r="E10" s="10">
        <f t="shared" si="1"/>
        <v>249.6</v>
      </c>
      <c r="F10" s="11" t="s">
        <v>50</v>
      </c>
      <c r="G10" s="12">
        <f t="shared" si="2"/>
        <v>44.639999999999993</v>
      </c>
      <c r="H10" s="12">
        <f t="shared" si="3"/>
        <v>37.44</v>
      </c>
    </row>
    <row r="11" spans="1:10">
      <c r="A11" s="4">
        <v>130</v>
      </c>
      <c r="B11" s="4" t="s">
        <v>44</v>
      </c>
      <c r="C11" s="10">
        <f t="shared" si="0"/>
        <v>322.40000000000003</v>
      </c>
      <c r="D11" s="11" t="s">
        <v>50</v>
      </c>
      <c r="E11" s="10">
        <f t="shared" si="1"/>
        <v>270.40000000000003</v>
      </c>
      <c r="F11" s="11" t="s">
        <v>50</v>
      </c>
      <c r="G11" s="12">
        <f t="shared" si="2"/>
        <v>48.360000000000007</v>
      </c>
      <c r="H11" s="12">
        <f t="shared" si="3"/>
        <v>40.56</v>
      </c>
    </row>
    <row r="12" spans="1:10">
      <c r="A12" s="4">
        <v>140</v>
      </c>
      <c r="B12" s="4" t="s">
        <v>44</v>
      </c>
      <c r="C12" s="10">
        <f t="shared" si="0"/>
        <v>347.2000000000001</v>
      </c>
      <c r="D12" s="11" t="s">
        <v>50</v>
      </c>
      <c r="E12" s="10">
        <f t="shared" si="1"/>
        <v>291.20000000000005</v>
      </c>
      <c r="F12" s="11" t="s">
        <v>50</v>
      </c>
      <c r="G12" s="12">
        <f t="shared" si="2"/>
        <v>52.080000000000013</v>
      </c>
      <c r="H12" s="12">
        <f t="shared" si="3"/>
        <v>43.680000000000007</v>
      </c>
    </row>
    <row r="13" spans="1:10">
      <c r="A13" s="4">
        <v>150</v>
      </c>
      <c r="B13" s="4" t="s">
        <v>44</v>
      </c>
      <c r="C13" s="10">
        <f t="shared" si="0"/>
        <v>372.00000000000006</v>
      </c>
      <c r="D13" s="11" t="s">
        <v>50</v>
      </c>
      <c r="E13" s="10">
        <f t="shared" si="1"/>
        <v>312</v>
      </c>
      <c r="F13" s="11" t="s">
        <v>50</v>
      </c>
      <c r="G13" s="12">
        <f t="shared" si="2"/>
        <v>55.800000000000004</v>
      </c>
      <c r="H13" s="12">
        <f t="shared" si="3"/>
        <v>46.8</v>
      </c>
    </row>
    <row r="14" spans="1:10">
      <c r="A14" s="4">
        <v>160</v>
      </c>
      <c r="B14" s="4" t="s">
        <v>44</v>
      </c>
      <c r="C14" s="10">
        <f t="shared" si="0"/>
        <v>396.8</v>
      </c>
      <c r="D14" s="11" t="s">
        <v>50</v>
      </c>
      <c r="E14" s="10">
        <f t="shared" si="1"/>
        <v>332.80000000000007</v>
      </c>
      <c r="F14" s="11" t="s">
        <v>50</v>
      </c>
      <c r="G14" s="12">
        <f t="shared" si="2"/>
        <v>59.519999999999996</v>
      </c>
      <c r="H14" s="12">
        <f t="shared" si="3"/>
        <v>49.920000000000009</v>
      </c>
    </row>
    <row r="15" spans="1:10">
      <c r="A15" s="4">
        <v>170</v>
      </c>
      <c r="B15" s="4" t="s">
        <v>44</v>
      </c>
      <c r="C15" s="10">
        <f t="shared" si="0"/>
        <v>421.6</v>
      </c>
      <c r="D15" s="11" t="s">
        <v>50</v>
      </c>
      <c r="E15" s="10">
        <f t="shared" si="1"/>
        <v>353.6</v>
      </c>
      <c r="F15" s="11" t="s">
        <v>50</v>
      </c>
      <c r="G15" s="12">
        <f t="shared" si="2"/>
        <v>63.24</v>
      </c>
      <c r="H15" s="12">
        <f t="shared" si="3"/>
        <v>53.04</v>
      </c>
    </row>
    <row r="16" spans="1:10">
      <c r="A16" s="4">
        <v>180</v>
      </c>
      <c r="B16" s="4" t="s">
        <v>44</v>
      </c>
      <c r="C16" s="10">
        <f t="shared" si="0"/>
        <v>446.4</v>
      </c>
      <c r="D16" s="11" t="s">
        <v>50</v>
      </c>
      <c r="E16" s="10">
        <f t="shared" si="1"/>
        <v>374.40000000000003</v>
      </c>
      <c r="F16" s="11" t="s">
        <v>50</v>
      </c>
      <c r="G16" s="12">
        <f t="shared" si="2"/>
        <v>66.959999999999994</v>
      </c>
      <c r="H16" s="12">
        <f t="shared" si="3"/>
        <v>56.160000000000004</v>
      </c>
    </row>
    <row r="17" spans="1:8">
      <c r="A17" s="4">
        <v>190</v>
      </c>
      <c r="B17" s="4" t="s">
        <v>44</v>
      </c>
      <c r="C17" s="10">
        <f t="shared" si="0"/>
        <v>471.20000000000005</v>
      </c>
      <c r="D17" s="11" t="s">
        <v>50</v>
      </c>
      <c r="E17" s="10">
        <f t="shared" si="1"/>
        <v>395.2</v>
      </c>
      <c r="F17" s="11" t="s">
        <v>50</v>
      </c>
      <c r="G17" s="12">
        <f t="shared" si="2"/>
        <v>70.680000000000007</v>
      </c>
      <c r="H17" s="12">
        <f t="shared" si="3"/>
        <v>59.279999999999994</v>
      </c>
    </row>
    <row r="18" spans="1:8">
      <c r="A18" s="4">
        <v>200</v>
      </c>
      <c r="B18" s="4" t="s">
        <v>44</v>
      </c>
      <c r="C18" s="10">
        <f t="shared" si="0"/>
        <v>496.00000000000006</v>
      </c>
      <c r="D18" s="11" t="s">
        <v>50</v>
      </c>
      <c r="E18" s="10">
        <f t="shared" si="1"/>
        <v>416.00000000000006</v>
      </c>
      <c r="F18" s="11" t="s">
        <v>50</v>
      </c>
      <c r="G18" s="12">
        <f t="shared" si="2"/>
        <v>74.400000000000006</v>
      </c>
      <c r="H18" s="12">
        <f t="shared" si="3"/>
        <v>62.400000000000006</v>
      </c>
    </row>
    <row r="19" spans="1:8">
      <c r="A19" s="4">
        <v>220</v>
      </c>
      <c r="B19" s="4" t="s">
        <v>44</v>
      </c>
      <c r="C19" s="10">
        <f t="shared" si="0"/>
        <v>545.6</v>
      </c>
      <c r="D19" s="11" t="s">
        <v>50</v>
      </c>
      <c r="E19" s="10">
        <f t="shared" si="1"/>
        <v>457.6</v>
      </c>
      <c r="F19" s="11" t="s">
        <v>50</v>
      </c>
      <c r="G19" s="12">
        <f t="shared" si="2"/>
        <v>81.84</v>
      </c>
      <c r="H19" s="12">
        <f t="shared" si="3"/>
        <v>68.64</v>
      </c>
    </row>
    <row r="20" spans="1:8">
      <c r="A20" s="4">
        <v>230</v>
      </c>
      <c r="B20" s="4" t="s">
        <v>44</v>
      </c>
      <c r="C20" s="10">
        <f t="shared" si="0"/>
        <v>570.4</v>
      </c>
      <c r="D20" s="11" t="s">
        <v>50</v>
      </c>
      <c r="E20" s="10">
        <f t="shared" si="1"/>
        <v>478.40000000000003</v>
      </c>
      <c r="F20" s="11" t="s">
        <v>50</v>
      </c>
      <c r="G20" s="12">
        <f t="shared" si="2"/>
        <v>85.559999999999988</v>
      </c>
      <c r="H20" s="12">
        <f t="shared" si="3"/>
        <v>71.760000000000005</v>
      </c>
    </row>
    <row r="21" spans="1:8">
      <c r="A21" s="4">
        <v>240</v>
      </c>
      <c r="B21" s="4" t="s">
        <v>44</v>
      </c>
      <c r="C21" s="10">
        <f t="shared" si="0"/>
        <v>595.19999999999993</v>
      </c>
      <c r="D21" s="11" t="s">
        <v>50</v>
      </c>
      <c r="E21" s="10">
        <f t="shared" si="1"/>
        <v>499.2</v>
      </c>
      <c r="F21" s="11" t="s">
        <v>50</v>
      </c>
      <c r="G21" s="12">
        <f t="shared" si="2"/>
        <v>89.279999999999987</v>
      </c>
      <c r="H21" s="12">
        <f t="shared" si="3"/>
        <v>74.88</v>
      </c>
    </row>
    <row r="22" spans="1:8">
      <c r="A22" s="4">
        <v>250</v>
      </c>
      <c r="B22" s="4" t="s">
        <v>44</v>
      </c>
      <c r="C22" s="10">
        <f t="shared" si="0"/>
        <v>620.00000000000011</v>
      </c>
      <c r="D22" s="11" t="s">
        <v>50</v>
      </c>
      <c r="E22" s="10">
        <f t="shared" si="1"/>
        <v>520</v>
      </c>
      <c r="F22" s="11" t="s">
        <v>50</v>
      </c>
      <c r="G22" s="12">
        <f t="shared" si="2"/>
        <v>93.000000000000014</v>
      </c>
      <c r="H22" s="12">
        <f t="shared" si="3"/>
        <v>78</v>
      </c>
    </row>
    <row r="23" spans="1:8">
      <c r="A23" s="4">
        <v>260</v>
      </c>
      <c r="B23" s="4" t="s">
        <v>44</v>
      </c>
      <c r="C23" s="10">
        <f t="shared" si="0"/>
        <v>644.80000000000007</v>
      </c>
      <c r="D23" s="11" t="s">
        <v>50</v>
      </c>
      <c r="E23" s="10">
        <f t="shared" si="1"/>
        <v>540.80000000000007</v>
      </c>
      <c r="F23" s="11" t="s">
        <v>50</v>
      </c>
      <c r="G23" s="12">
        <f t="shared" si="2"/>
        <v>96.720000000000013</v>
      </c>
      <c r="H23" s="12">
        <f t="shared" si="3"/>
        <v>81.12</v>
      </c>
    </row>
    <row r="24" spans="1:8">
      <c r="A24" s="4">
        <v>270</v>
      </c>
      <c r="B24" s="4" t="s">
        <v>44</v>
      </c>
      <c r="C24" s="10">
        <f t="shared" si="0"/>
        <v>669.6</v>
      </c>
      <c r="D24" s="11" t="s">
        <v>50</v>
      </c>
      <c r="E24" s="10">
        <f t="shared" si="1"/>
        <v>561.6</v>
      </c>
      <c r="F24" s="11" t="s">
        <v>50</v>
      </c>
      <c r="G24" s="12">
        <f t="shared" si="2"/>
        <v>100.44</v>
      </c>
      <c r="H24" s="12">
        <f t="shared" si="3"/>
        <v>84.24</v>
      </c>
    </row>
    <row r="25" spans="1:8">
      <c r="A25" s="4">
        <v>280</v>
      </c>
      <c r="B25" s="4" t="s">
        <v>44</v>
      </c>
      <c r="C25" s="10">
        <f t="shared" si="0"/>
        <v>694.4000000000002</v>
      </c>
      <c r="D25" s="11" t="s">
        <v>50</v>
      </c>
      <c r="E25" s="10">
        <f t="shared" si="1"/>
        <v>582.40000000000009</v>
      </c>
      <c r="F25" s="11" t="s">
        <v>50</v>
      </c>
      <c r="G25" s="12">
        <f t="shared" si="2"/>
        <v>104.16000000000003</v>
      </c>
      <c r="H25" s="12">
        <f t="shared" si="3"/>
        <v>87.360000000000014</v>
      </c>
    </row>
    <row r="26" spans="1:8">
      <c r="A26" s="4">
        <v>290</v>
      </c>
      <c r="B26" s="4" t="s">
        <v>44</v>
      </c>
      <c r="C26" s="10">
        <f t="shared" si="0"/>
        <v>719.19999999999993</v>
      </c>
      <c r="D26" s="11" t="s">
        <v>50</v>
      </c>
      <c r="E26" s="10">
        <f t="shared" si="1"/>
        <v>603.19999999999993</v>
      </c>
      <c r="F26" s="11" t="s">
        <v>50</v>
      </c>
      <c r="G26" s="12">
        <f t="shared" si="2"/>
        <v>107.87999999999998</v>
      </c>
      <c r="H26" s="12">
        <f t="shared" si="3"/>
        <v>90.47999999999999</v>
      </c>
    </row>
    <row r="27" spans="1:8">
      <c r="A27" s="4">
        <v>300</v>
      </c>
      <c r="B27" s="4" t="s">
        <v>44</v>
      </c>
      <c r="C27" s="10">
        <f t="shared" si="0"/>
        <v>744.00000000000011</v>
      </c>
      <c r="D27" s="11" t="s">
        <v>50</v>
      </c>
      <c r="E27" s="10">
        <f t="shared" si="1"/>
        <v>624</v>
      </c>
      <c r="F27" s="11" t="s">
        <v>50</v>
      </c>
      <c r="G27" s="12">
        <f t="shared" si="2"/>
        <v>111.60000000000001</v>
      </c>
      <c r="H27" s="12">
        <f t="shared" si="3"/>
        <v>93.6</v>
      </c>
    </row>
  </sheetData>
  <mergeCells count="6">
    <mergeCell ref="A1:B3"/>
    <mergeCell ref="C3:D3"/>
    <mergeCell ref="C1:F2"/>
    <mergeCell ref="E3:F3"/>
    <mergeCell ref="I1:J2"/>
    <mergeCell ref="G1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topLeftCell="A13" workbookViewId="0">
      <selection activeCell="I3" sqref="I3:J27"/>
    </sheetView>
  </sheetViews>
  <sheetFormatPr defaultRowHeight="12.75"/>
  <sheetData>
    <row r="2" spans="1:14" ht="13.5" thickBot="1">
      <c r="I2" t="s">
        <v>78</v>
      </c>
      <c r="J2" t="s">
        <v>79</v>
      </c>
    </row>
    <row r="3" spans="1:14" ht="24.75" thickBot="1">
      <c r="A3" s="14" t="s">
        <v>80</v>
      </c>
      <c r="B3" s="14"/>
      <c r="C3" s="15"/>
      <c r="D3" s="15"/>
      <c r="E3" s="16"/>
      <c r="G3">
        <v>50</v>
      </c>
      <c r="H3">
        <v>40</v>
      </c>
      <c r="I3">
        <f>((G3/1000)*(H3/1000))*$M$3</f>
        <v>15</v>
      </c>
      <c r="J3">
        <f>((G3/1000)*(H3/1000))*$N$3</f>
        <v>16</v>
      </c>
      <c r="M3">
        <v>7500</v>
      </c>
      <c r="N3">
        <v>8000</v>
      </c>
    </row>
    <row r="4" spans="1:14" ht="24.75" thickBot="1">
      <c r="A4" s="17" t="s">
        <v>54</v>
      </c>
      <c r="B4" s="17"/>
      <c r="C4" s="18"/>
      <c r="D4" s="19"/>
      <c r="E4" s="20"/>
      <c r="G4">
        <v>50</v>
      </c>
      <c r="H4">
        <v>50</v>
      </c>
      <c r="I4">
        <f t="shared" ref="I4:I27" si="0">((G4/1000)*(H4/1000))*$M$3</f>
        <v>18.750000000000004</v>
      </c>
      <c r="J4">
        <f t="shared" ref="J4:J27" si="1">((G4/1000)*(H4/1000))*$N$3</f>
        <v>20.000000000000004</v>
      </c>
    </row>
    <row r="5" spans="1:14" ht="24.75" thickBot="1">
      <c r="A5" s="14" t="s">
        <v>55</v>
      </c>
      <c r="B5" s="14"/>
      <c r="C5" s="15"/>
      <c r="D5" s="15"/>
      <c r="E5" s="16"/>
      <c r="G5">
        <v>50</v>
      </c>
      <c r="H5">
        <v>60</v>
      </c>
      <c r="I5">
        <f t="shared" si="0"/>
        <v>22.5</v>
      </c>
      <c r="J5">
        <f t="shared" si="1"/>
        <v>24</v>
      </c>
    </row>
    <row r="6" spans="1:14" ht="24.75" thickBot="1">
      <c r="A6" s="17" t="s">
        <v>56</v>
      </c>
      <c r="B6" s="17"/>
      <c r="C6" s="17"/>
      <c r="D6" s="18"/>
      <c r="E6" s="20"/>
      <c r="G6">
        <v>50</v>
      </c>
      <c r="H6">
        <v>10</v>
      </c>
      <c r="I6">
        <f t="shared" si="0"/>
        <v>3.75</v>
      </c>
      <c r="J6">
        <f t="shared" si="1"/>
        <v>4</v>
      </c>
    </row>
    <row r="7" spans="1:14" ht="24.75" thickBot="1">
      <c r="A7" s="14" t="s">
        <v>57</v>
      </c>
      <c r="B7" s="14"/>
      <c r="C7" s="15"/>
      <c r="D7" s="15"/>
      <c r="E7" s="16"/>
      <c r="G7">
        <v>50</v>
      </c>
      <c r="H7">
        <v>120</v>
      </c>
      <c r="I7">
        <f t="shared" si="0"/>
        <v>45</v>
      </c>
      <c r="J7">
        <f t="shared" si="1"/>
        <v>48</v>
      </c>
    </row>
    <row r="8" spans="1:14" ht="24.75" thickBot="1">
      <c r="A8" s="17" t="s">
        <v>58</v>
      </c>
      <c r="B8" s="17"/>
      <c r="C8" s="18"/>
      <c r="D8" s="17"/>
      <c r="E8" s="20"/>
      <c r="G8">
        <v>50</v>
      </c>
      <c r="H8">
        <v>150</v>
      </c>
      <c r="I8">
        <f t="shared" si="0"/>
        <v>56.25</v>
      </c>
      <c r="J8">
        <f t="shared" si="1"/>
        <v>60</v>
      </c>
    </row>
    <row r="9" spans="1:14" ht="24.75" thickBot="1">
      <c r="A9" s="14" t="s">
        <v>59</v>
      </c>
      <c r="B9" s="14"/>
      <c r="C9" s="14"/>
      <c r="D9" s="14"/>
      <c r="E9" s="16"/>
      <c r="G9">
        <v>50</v>
      </c>
      <c r="H9">
        <v>200</v>
      </c>
      <c r="I9">
        <f t="shared" si="0"/>
        <v>75.000000000000014</v>
      </c>
      <c r="J9">
        <f t="shared" si="1"/>
        <v>80.000000000000014</v>
      </c>
    </row>
    <row r="10" spans="1:14" ht="24.75" thickBot="1">
      <c r="A10" s="17" t="s">
        <v>60</v>
      </c>
      <c r="B10" s="17"/>
      <c r="C10" s="17"/>
      <c r="D10" s="17"/>
      <c r="E10" s="20"/>
      <c r="G10">
        <v>60</v>
      </c>
      <c r="H10">
        <v>150</v>
      </c>
      <c r="I10">
        <f t="shared" si="0"/>
        <v>67.5</v>
      </c>
      <c r="J10">
        <f t="shared" si="1"/>
        <v>72</v>
      </c>
    </row>
    <row r="11" spans="1:14" ht="24.75" thickBot="1">
      <c r="A11" s="14" t="s">
        <v>61</v>
      </c>
      <c r="B11" s="14"/>
      <c r="C11" s="14"/>
      <c r="D11" s="14"/>
      <c r="E11" s="16"/>
      <c r="G11">
        <v>60</v>
      </c>
      <c r="H11">
        <v>200</v>
      </c>
      <c r="I11">
        <f t="shared" si="0"/>
        <v>90</v>
      </c>
      <c r="J11">
        <f t="shared" si="1"/>
        <v>96</v>
      </c>
    </row>
    <row r="12" spans="1:14" ht="24.75" thickBot="1">
      <c r="A12" s="17" t="s">
        <v>62</v>
      </c>
      <c r="B12" s="17"/>
      <c r="C12" s="17"/>
      <c r="D12" s="17"/>
      <c r="E12" s="20"/>
      <c r="G12">
        <v>80</v>
      </c>
      <c r="H12">
        <v>150</v>
      </c>
      <c r="I12">
        <f t="shared" si="0"/>
        <v>90</v>
      </c>
      <c r="J12">
        <f t="shared" si="1"/>
        <v>96</v>
      </c>
    </row>
    <row r="13" spans="1:14" ht="24.75" thickBot="1">
      <c r="A13" s="14" t="s">
        <v>63</v>
      </c>
      <c r="B13" s="14"/>
      <c r="C13" s="14"/>
      <c r="D13" s="14"/>
      <c r="E13" s="16"/>
      <c r="G13">
        <v>80</v>
      </c>
      <c r="H13">
        <v>200</v>
      </c>
      <c r="I13">
        <f t="shared" si="0"/>
        <v>120</v>
      </c>
      <c r="J13">
        <f t="shared" si="1"/>
        <v>128</v>
      </c>
    </row>
    <row r="14" spans="1:14" ht="24.75" thickBot="1">
      <c r="A14" s="17" t="s">
        <v>64</v>
      </c>
      <c r="B14" s="17"/>
      <c r="C14" s="17"/>
      <c r="D14" s="17"/>
      <c r="E14" s="20"/>
      <c r="G14">
        <v>100</v>
      </c>
      <c r="H14">
        <v>100</v>
      </c>
      <c r="I14">
        <f t="shared" si="0"/>
        <v>75.000000000000014</v>
      </c>
      <c r="J14">
        <f t="shared" si="1"/>
        <v>80.000000000000014</v>
      </c>
    </row>
    <row r="15" spans="1:14" ht="24.75" thickBot="1">
      <c r="A15" s="14" t="s">
        <v>65</v>
      </c>
      <c r="B15" s="14"/>
      <c r="C15" s="14"/>
      <c r="D15" s="14"/>
      <c r="E15" s="16"/>
      <c r="G15">
        <v>100</v>
      </c>
      <c r="H15">
        <v>120</v>
      </c>
      <c r="I15">
        <f t="shared" si="0"/>
        <v>90</v>
      </c>
      <c r="J15">
        <f t="shared" si="1"/>
        <v>96</v>
      </c>
    </row>
    <row r="16" spans="1:14" ht="24.75" thickBot="1">
      <c r="A16" s="17" t="s">
        <v>66</v>
      </c>
      <c r="B16" s="17"/>
      <c r="C16" s="17"/>
      <c r="D16" s="17"/>
      <c r="E16" s="20"/>
      <c r="G16">
        <v>100</v>
      </c>
      <c r="H16">
        <v>150</v>
      </c>
      <c r="I16">
        <f t="shared" si="0"/>
        <v>112.5</v>
      </c>
      <c r="J16">
        <f t="shared" si="1"/>
        <v>120</v>
      </c>
    </row>
    <row r="17" spans="1:10" ht="24.75" thickBot="1">
      <c r="A17" s="14" t="s">
        <v>67</v>
      </c>
      <c r="B17" s="14"/>
      <c r="C17" s="14"/>
      <c r="D17" s="14"/>
      <c r="E17" s="16"/>
      <c r="G17">
        <v>100</v>
      </c>
      <c r="H17">
        <v>200</v>
      </c>
      <c r="I17">
        <f t="shared" si="0"/>
        <v>150.00000000000003</v>
      </c>
      <c r="J17">
        <f t="shared" si="1"/>
        <v>160.00000000000003</v>
      </c>
    </row>
    <row r="18" spans="1:10" ht="24.75" thickBot="1">
      <c r="A18" s="17" t="s">
        <v>68</v>
      </c>
      <c r="B18" s="17"/>
      <c r="C18" s="17"/>
      <c r="D18" s="17"/>
      <c r="E18" s="20"/>
      <c r="G18">
        <v>150</v>
      </c>
      <c r="H18">
        <v>150</v>
      </c>
      <c r="I18">
        <f t="shared" si="0"/>
        <v>168.75</v>
      </c>
      <c r="J18">
        <f t="shared" si="1"/>
        <v>180</v>
      </c>
    </row>
    <row r="19" spans="1:10" ht="24.75" thickBot="1">
      <c r="A19" s="14" t="s">
        <v>69</v>
      </c>
      <c r="B19" s="14"/>
      <c r="C19" s="14"/>
      <c r="D19" s="14"/>
      <c r="E19" s="16"/>
      <c r="G19">
        <v>150</v>
      </c>
      <c r="H19">
        <v>200</v>
      </c>
      <c r="I19">
        <f t="shared" si="0"/>
        <v>225</v>
      </c>
      <c r="J19">
        <f t="shared" si="1"/>
        <v>240</v>
      </c>
    </row>
    <row r="20" spans="1:10" ht="24.75" thickBot="1">
      <c r="A20" s="17" t="s">
        <v>70</v>
      </c>
      <c r="B20" s="17"/>
      <c r="C20" s="17"/>
      <c r="D20" s="17"/>
      <c r="E20" s="20"/>
      <c r="G20">
        <v>200</v>
      </c>
      <c r="H20">
        <v>200</v>
      </c>
      <c r="I20">
        <f t="shared" si="0"/>
        <v>300.00000000000006</v>
      </c>
      <c r="J20">
        <f t="shared" si="1"/>
        <v>320.00000000000006</v>
      </c>
    </row>
    <row r="21" spans="1:10" ht="24.75" thickBot="1">
      <c r="A21" s="14" t="s">
        <v>71</v>
      </c>
      <c r="B21" s="14"/>
      <c r="C21" s="15"/>
      <c r="D21" s="21"/>
      <c r="E21" s="16"/>
      <c r="G21">
        <v>25</v>
      </c>
      <c r="H21">
        <v>100</v>
      </c>
      <c r="I21">
        <f t="shared" si="0"/>
        <v>18.750000000000004</v>
      </c>
      <c r="J21">
        <f t="shared" si="1"/>
        <v>20.000000000000004</v>
      </c>
    </row>
    <row r="22" spans="1:10" ht="24.75" thickBot="1">
      <c r="A22" s="17" t="s">
        <v>72</v>
      </c>
      <c r="B22" s="17"/>
      <c r="C22" s="17"/>
      <c r="D22" s="17"/>
      <c r="E22" s="20"/>
      <c r="G22">
        <v>25</v>
      </c>
      <c r="H22">
        <v>150</v>
      </c>
      <c r="I22">
        <f t="shared" si="0"/>
        <v>28.125</v>
      </c>
      <c r="J22">
        <f t="shared" si="1"/>
        <v>30</v>
      </c>
    </row>
    <row r="23" spans="1:10" ht="24.75" thickBot="1">
      <c r="A23" s="14" t="s">
        <v>73</v>
      </c>
      <c r="B23" s="14"/>
      <c r="C23" s="15"/>
      <c r="D23" s="15"/>
      <c r="E23" s="16"/>
      <c r="G23">
        <v>30</v>
      </c>
      <c r="H23">
        <v>100</v>
      </c>
      <c r="I23">
        <f t="shared" si="0"/>
        <v>22.5</v>
      </c>
      <c r="J23">
        <f t="shared" si="1"/>
        <v>24</v>
      </c>
    </row>
    <row r="24" spans="1:10" ht="24.75" thickBot="1">
      <c r="A24" s="17" t="s">
        <v>74</v>
      </c>
      <c r="B24" s="17"/>
      <c r="C24" s="18"/>
      <c r="D24" s="17"/>
      <c r="E24" s="20"/>
      <c r="G24">
        <v>30</v>
      </c>
      <c r="H24">
        <v>150</v>
      </c>
      <c r="I24">
        <f t="shared" si="0"/>
        <v>33.75</v>
      </c>
      <c r="J24">
        <f t="shared" si="1"/>
        <v>36</v>
      </c>
    </row>
    <row r="25" spans="1:10" ht="24.75" thickBot="1">
      <c r="A25" s="14" t="s">
        <v>75</v>
      </c>
      <c r="B25" s="14"/>
      <c r="C25" s="15"/>
      <c r="D25" s="15"/>
      <c r="E25" s="16"/>
      <c r="G25">
        <v>40</v>
      </c>
      <c r="H25">
        <v>100</v>
      </c>
      <c r="I25">
        <f t="shared" si="0"/>
        <v>30</v>
      </c>
      <c r="J25">
        <f t="shared" si="1"/>
        <v>32</v>
      </c>
    </row>
    <row r="26" spans="1:10" ht="24.75" thickBot="1">
      <c r="A26" s="17" t="s">
        <v>76</v>
      </c>
      <c r="B26" s="17"/>
      <c r="C26" s="18"/>
      <c r="D26" s="18"/>
      <c r="E26" s="20"/>
      <c r="G26">
        <v>40</v>
      </c>
      <c r="H26">
        <v>150</v>
      </c>
      <c r="I26">
        <f t="shared" si="0"/>
        <v>45</v>
      </c>
      <c r="J26">
        <f t="shared" si="1"/>
        <v>48</v>
      </c>
    </row>
    <row r="27" spans="1:10" ht="24.75" thickBot="1">
      <c r="A27" s="22" t="s">
        <v>77</v>
      </c>
      <c r="B27" s="22"/>
      <c r="C27" s="22"/>
      <c r="D27" s="22"/>
      <c r="E27" s="13"/>
      <c r="G27">
        <v>40</v>
      </c>
      <c r="H27">
        <v>200</v>
      </c>
      <c r="I27">
        <f t="shared" si="0"/>
        <v>60</v>
      </c>
      <c r="J27">
        <f t="shared" si="1"/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G5" sqref="G5"/>
    </sheetView>
  </sheetViews>
  <sheetFormatPr defaultRowHeight="12.75"/>
  <sheetData>
    <row r="1" spans="1:3" ht="13.5" thickBot="1"/>
    <row r="2" spans="1:3" ht="24.75" thickBot="1">
      <c r="A2" s="14" t="s">
        <v>80</v>
      </c>
      <c r="B2">
        <v>15</v>
      </c>
      <c r="C2">
        <v>16</v>
      </c>
    </row>
    <row r="3" spans="1:3" ht="24.75" thickBot="1">
      <c r="A3" s="17" t="s">
        <v>54</v>
      </c>
      <c r="B3">
        <v>18.750000000000004</v>
      </c>
      <c r="C3">
        <v>20.000000000000004</v>
      </c>
    </row>
    <row r="4" spans="1:3" ht="24.75" thickBot="1">
      <c r="A4" s="14" t="s">
        <v>55</v>
      </c>
      <c r="B4">
        <v>22.5</v>
      </c>
      <c r="C4">
        <v>24</v>
      </c>
    </row>
    <row r="5" spans="1:3" ht="24.75" thickBot="1">
      <c r="A5" s="17" t="s">
        <v>56</v>
      </c>
      <c r="B5">
        <v>3.75</v>
      </c>
      <c r="C5">
        <v>4</v>
      </c>
    </row>
    <row r="6" spans="1:3" ht="24.75" thickBot="1">
      <c r="A6" s="14" t="s">
        <v>57</v>
      </c>
      <c r="B6">
        <v>45</v>
      </c>
      <c r="C6">
        <v>48</v>
      </c>
    </row>
    <row r="7" spans="1:3" ht="24.75" thickBot="1">
      <c r="A7" s="17" t="s">
        <v>58</v>
      </c>
      <c r="B7">
        <v>56.25</v>
      </c>
      <c r="C7">
        <v>60</v>
      </c>
    </row>
    <row r="8" spans="1:3" ht="24.75" thickBot="1">
      <c r="A8" s="14" t="s">
        <v>59</v>
      </c>
      <c r="B8">
        <v>75.000000000000014</v>
      </c>
      <c r="C8">
        <v>80.000000000000014</v>
      </c>
    </row>
    <row r="9" spans="1:3" ht="24.75" thickBot="1">
      <c r="A9" s="17" t="s">
        <v>60</v>
      </c>
      <c r="B9">
        <v>67.5</v>
      </c>
      <c r="C9">
        <v>72</v>
      </c>
    </row>
    <row r="10" spans="1:3" ht="24.75" thickBot="1">
      <c r="A10" s="14" t="s">
        <v>61</v>
      </c>
      <c r="B10">
        <v>90</v>
      </c>
      <c r="C10">
        <v>96</v>
      </c>
    </row>
    <row r="11" spans="1:3" ht="24.75" thickBot="1">
      <c r="A11" s="17" t="s">
        <v>62</v>
      </c>
      <c r="B11">
        <v>90</v>
      </c>
      <c r="C11">
        <v>96</v>
      </c>
    </row>
    <row r="12" spans="1:3" ht="24.75" thickBot="1">
      <c r="A12" s="14" t="s">
        <v>63</v>
      </c>
      <c r="B12">
        <v>120</v>
      </c>
      <c r="C12">
        <v>128</v>
      </c>
    </row>
    <row r="13" spans="1:3" ht="24.75" thickBot="1">
      <c r="A13" s="17" t="s">
        <v>64</v>
      </c>
      <c r="B13">
        <v>75.000000000000014</v>
      </c>
      <c r="C13">
        <v>80.000000000000014</v>
      </c>
    </row>
    <row r="14" spans="1:3" ht="24.75" thickBot="1">
      <c r="A14" s="14" t="s">
        <v>65</v>
      </c>
      <c r="B14">
        <v>90</v>
      </c>
      <c r="C14">
        <v>96</v>
      </c>
    </row>
    <row r="15" spans="1:3" ht="24.75" thickBot="1">
      <c r="A15" s="17" t="s">
        <v>66</v>
      </c>
      <c r="B15">
        <v>112.5</v>
      </c>
      <c r="C15">
        <v>120</v>
      </c>
    </row>
    <row r="16" spans="1:3" ht="24.75" thickBot="1">
      <c r="A16" s="14" t="s">
        <v>67</v>
      </c>
      <c r="B16">
        <v>150.00000000000003</v>
      </c>
      <c r="C16">
        <v>160.00000000000003</v>
      </c>
    </row>
    <row r="17" spans="1:3" ht="24.75" thickBot="1">
      <c r="A17" s="17" t="s">
        <v>68</v>
      </c>
      <c r="B17">
        <v>168.75</v>
      </c>
      <c r="C17">
        <v>180</v>
      </c>
    </row>
    <row r="18" spans="1:3" ht="24.75" thickBot="1">
      <c r="A18" s="14" t="s">
        <v>69</v>
      </c>
      <c r="B18">
        <v>225</v>
      </c>
      <c r="C18">
        <v>240</v>
      </c>
    </row>
    <row r="19" spans="1:3" ht="24.75" thickBot="1">
      <c r="A19" s="17" t="s">
        <v>70</v>
      </c>
      <c r="B19">
        <v>300.00000000000006</v>
      </c>
      <c r="C19">
        <v>320.00000000000006</v>
      </c>
    </row>
    <row r="20" spans="1:3" ht="24.75" thickBot="1">
      <c r="A20" s="14" t="s">
        <v>71</v>
      </c>
      <c r="B20">
        <v>18.750000000000004</v>
      </c>
      <c r="C20">
        <v>20.000000000000004</v>
      </c>
    </row>
    <row r="21" spans="1:3" ht="24.75" thickBot="1">
      <c r="A21" s="17" t="s">
        <v>72</v>
      </c>
      <c r="B21">
        <v>28.125</v>
      </c>
      <c r="C21">
        <v>30</v>
      </c>
    </row>
    <row r="22" spans="1:3" ht="24.75" thickBot="1">
      <c r="A22" s="14" t="s">
        <v>73</v>
      </c>
      <c r="B22">
        <v>22.5</v>
      </c>
      <c r="C22">
        <v>24</v>
      </c>
    </row>
    <row r="23" spans="1:3" ht="24.75" thickBot="1">
      <c r="A23" s="17" t="s">
        <v>74</v>
      </c>
      <c r="B23">
        <v>33.75</v>
      </c>
      <c r="C23">
        <v>36</v>
      </c>
    </row>
    <row r="24" spans="1:3" ht="24.75" thickBot="1">
      <c r="A24" s="14" t="s">
        <v>75</v>
      </c>
      <c r="B24">
        <v>30</v>
      </c>
      <c r="C24">
        <v>32</v>
      </c>
    </row>
    <row r="25" spans="1:3" ht="24.75" thickBot="1">
      <c r="A25" s="17" t="s">
        <v>76</v>
      </c>
      <c r="B25">
        <v>45</v>
      </c>
      <c r="C25">
        <v>48</v>
      </c>
    </row>
    <row r="26" spans="1:3" ht="24.75" thickBot="1">
      <c r="A26" s="22" t="s">
        <v>77</v>
      </c>
      <c r="B26">
        <v>60</v>
      </c>
      <c r="C26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Брус свеж</vt:lpstr>
      <vt:lpstr>Короба</vt:lpstr>
      <vt:lpstr>Лист1</vt:lpstr>
      <vt:lpstr>Лист2</vt:lpstr>
      <vt:lpstr>'Брус свеж'!Область_печати</vt:lpstr>
      <vt:lpstr>Короба!Область_печати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Алексей Гребенюк</cp:lastModifiedBy>
  <cp:lastPrinted>2021-10-05T06:55:14Z</cp:lastPrinted>
  <dcterms:created xsi:type="dcterms:W3CDTF">2011-08-08T06:35:50Z</dcterms:created>
  <dcterms:modified xsi:type="dcterms:W3CDTF">2022-02-01T20:11:24Z</dcterms:modified>
</cp:coreProperties>
</file>